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5340" tabRatio="939" activeTab="1"/>
  </bookViews>
  <sheets>
    <sheet name="活動計算書" sheetId="1" r:id="rId1"/>
    <sheet name="貸借対照表（勘定式）" sheetId="2" r:id="rId2"/>
    <sheet name="財産目録" sheetId="3" r:id="rId3"/>
  </sheets>
  <definedNames>
    <definedName name="_xlnm.Print_Titles" localSheetId="0">'活動計算書'!$1:$3</definedName>
    <definedName name="_xlnm.Print_Titles" localSheetId="2">'財産目録'!$1:$3</definedName>
    <definedName name="_xlnm.Print_Titles" localSheetId="1">'貸借対照表（勘定式）'!$1:$5</definedName>
  </definedNames>
  <calcPr fullCalcOnLoad="1"/>
</workbook>
</file>

<file path=xl/sharedStrings.xml><?xml version="1.0" encoding="utf-8"?>
<sst xmlns="http://schemas.openxmlformats.org/spreadsheetml/2006/main" count="181" uniqueCount="163">
  <si>
    <t>資　産　の　部</t>
  </si>
  <si>
    <t>科　　目</t>
  </si>
  <si>
    <t>金　額</t>
  </si>
  <si>
    <t>負　債　の　部</t>
  </si>
  <si>
    <t>貸　借　対　照　表</t>
  </si>
  <si>
    <t>特定非営利活動法人ピュア・スマイル</t>
  </si>
  <si>
    <t>[税込]（単位：円）</t>
  </si>
  <si>
    <t>全事業所</t>
  </si>
  <si>
    <t xml:space="preserve"> 【流動資産】</t>
  </si>
  <si>
    <t xml:space="preserve">  （現金・預金）</t>
  </si>
  <si>
    <t xml:space="preserve">   小口  現金</t>
  </si>
  <si>
    <t xml:space="preserve">   普通  預金</t>
  </si>
  <si>
    <t xml:space="preserve">    青木信用金庫</t>
  </si>
  <si>
    <t xml:space="preserve">    郵便貯金</t>
  </si>
  <si>
    <t xml:space="preserve">    農協</t>
  </si>
  <si>
    <t xml:space="preserve">    現金・預金 計</t>
  </si>
  <si>
    <t xml:space="preserve">  （その他流動資産）</t>
  </si>
  <si>
    <t xml:space="preserve">   前  払  金</t>
  </si>
  <si>
    <t xml:space="preserve">   未収  収益</t>
  </si>
  <si>
    <t xml:space="preserve">   貸倒引当金</t>
  </si>
  <si>
    <t xml:space="preserve">    その他流動資産  計</t>
  </si>
  <si>
    <t xml:space="preserve">     流動資産合計</t>
  </si>
  <si>
    <t xml:space="preserve"> 【固定資産】</t>
  </si>
  <si>
    <t xml:space="preserve">  （有形固定資産）</t>
  </si>
  <si>
    <t xml:space="preserve">   構  築  物</t>
  </si>
  <si>
    <t xml:space="preserve">   車両運搬具</t>
  </si>
  <si>
    <t xml:space="preserve">   什器  備品</t>
  </si>
  <si>
    <t xml:space="preserve">    有形固定資産  計</t>
  </si>
  <si>
    <t xml:space="preserve">     固定資産合計</t>
  </si>
  <si>
    <t>資産合計</t>
  </si>
  <si>
    <t xml:space="preserve"> 【流動負債】</t>
  </si>
  <si>
    <t xml:space="preserve">  未  払  金</t>
  </si>
  <si>
    <t xml:space="preserve">  預  り  金</t>
  </si>
  <si>
    <t xml:space="preserve">   所得税</t>
  </si>
  <si>
    <t xml:space="preserve">   住民税</t>
  </si>
  <si>
    <t xml:space="preserve">   流動負債合計</t>
  </si>
  <si>
    <t>負債合計</t>
  </si>
  <si>
    <t>正　味　財　産　の　部</t>
  </si>
  <si>
    <t xml:space="preserve"> 前期繰越正味財産</t>
  </si>
  <si>
    <t xml:space="preserve"> 当期正味財産増減額</t>
  </si>
  <si>
    <t>正味財産合計</t>
  </si>
  <si>
    <t/>
  </si>
  <si>
    <t>負債及び正味財産合計</t>
  </si>
  <si>
    <t>財　産　目　録</t>
  </si>
  <si>
    <t>全事業所</t>
  </si>
  <si>
    <t>《資産の部》</t>
  </si>
  <si>
    <t xml:space="preserve">  【流動資産】</t>
  </si>
  <si>
    <t xml:space="preserve">    （現金・預金）</t>
  </si>
  <si>
    <t xml:space="preserve">      小口  現金</t>
  </si>
  <si>
    <t xml:space="preserve">      普通  預金</t>
  </si>
  <si>
    <t xml:space="preserve">        郵便貯金</t>
  </si>
  <si>
    <t xml:space="preserve">        現金・預金 計</t>
  </si>
  <si>
    <t xml:space="preserve">    （その他流動資産）</t>
  </si>
  <si>
    <t xml:space="preserve">      貸倒引当金</t>
  </si>
  <si>
    <t xml:space="preserve">        その他流動資産  計</t>
  </si>
  <si>
    <t xml:space="preserve">          流動資産合計</t>
  </si>
  <si>
    <t xml:space="preserve">  【固定資産】</t>
  </si>
  <si>
    <t xml:space="preserve">    （有形固定資産）</t>
  </si>
  <si>
    <t xml:space="preserve">      構  築  物</t>
  </si>
  <si>
    <t xml:space="preserve">      車両運搬具</t>
  </si>
  <si>
    <t xml:space="preserve">      什器  備品</t>
  </si>
  <si>
    <t xml:space="preserve">        有形固定資産  計</t>
  </si>
  <si>
    <t xml:space="preserve">          固定資産合計</t>
  </si>
  <si>
    <t xml:space="preserve">            資産合計</t>
  </si>
  <si>
    <t>《負債の部》</t>
  </si>
  <si>
    <t xml:space="preserve">  【流動負債】</t>
  </si>
  <si>
    <t xml:space="preserve">    未  払  金</t>
  </si>
  <si>
    <t xml:space="preserve">    預  り  金</t>
  </si>
  <si>
    <t xml:space="preserve">      所得税</t>
  </si>
  <si>
    <t xml:space="preserve">      住民税</t>
  </si>
  <si>
    <t xml:space="preserve">      社会保険料</t>
  </si>
  <si>
    <t xml:space="preserve">      流動負債合計</t>
  </si>
  <si>
    <t xml:space="preserve">        負債合計</t>
  </si>
  <si>
    <t xml:space="preserve">        正味財産</t>
  </si>
  <si>
    <t>活　動　計　算　書</t>
  </si>
  <si>
    <t>自 2020年 4月 1日  至 2021年 3月31日</t>
  </si>
  <si>
    <t>【経常収益】</t>
  </si>
  <si>
    <t xml:space="preserve">  【受取会費】</t>
  </si>
  <si>
    <t xml:space="preserve">    正会員受取会費</t>
  </si>
  <si>
    <t xml:space="preserve">    賛助会員受取会費</t>
  </si>
  <si>
    <t xml:space="preserve">  【受取助成金等】</t>
  </si>
  <si>
    <t xml:space="preserve">    受取助成金</t>
  </si>
  <si>
    <t xml:space="preserve">    受取補助金</t>
  </si>
  <si>
    <t xml:space="preserve">  【事業収益】</t>
  </si>
  <si>
    <t xml:space="preserve">    生活介護給付費</t>
  </si>
  <si>
    <t xml:space="preserve">    相談支援給付費</t>
  </si>
  <si>
    <t xml:space="preserve">  【その他収益】</t>
  </si>
  <si>
    <t xml:space="preserve">    受取  利息</t>
  </si>
  <si>
    <t xml:space="preserve">    雑  収  益</t>
  </si>
  <si>
    <t xml:space="preserve">        経常収益  計</t>
  </si>
  <si>
    <t>【経常費用】</t>
  </si>
  <si>
    <t xml:space="preserve">  【事業費】</t>
  </si>
  <si>
    <t xml:space="preserve">    （人件費）</t>
  </si>
  <si>
    <t xml:space="preserve">      給料  手当(事業)</t>
  </si>
  <si>
    <t xml:space="preserve">      嘱託医報酬</t>
  </si>
  <si>
    <t xml:space="preserve">      法定福利費(事業)</t>
  </si>
  <si>
    <t xml:space="preserve">      退職給付費用(事業)</t>
  </si>
  <si>
    <t xml:space="preserve">      福利厚生費(事業)</t>
  </si>
  <si>
    <t xml:space="preserve">        人件費計</t>
  </si>
  <si>
    <t xml:space="preserve">    （その他経費）</t>
  </si>
  <si>
    <t xml:space="preserve">      業務委託費</t>
  </si>
  <si>
    <t xml:space="preserve">      諸  謝  金</t>
  </si>
  <si>
    <t xml:space="preserve">      印刷製本費(事業)</t>
  </si>
  <si>
    <t xml:space="preserve">      旅費交通費(事業)</t>
  </si>
  <si>
    <t xml:space="preserve">      車  両  費(事業)</t>
  </si>
  <si>
    <t xml:space="preserve">      通信運搬費(事業)</t>
  </si>
  <si>
    <t xml:space="preserve">      車両燃料費（事業）</t>
  </si>
  <si>
    <t xml:space="preserve">      消耗品  費(事業)</t>
  </si>
  <si>
    <t xml:space="preserve">      修  繕  費(事業)</t>
  </si>
  <si>
    <t xml:space="preserve">      水道光熱費(事業)</t>
  </si>
  <si>
    <t xml:space="preserve">      賃  借  料(事業)</t>
  </si>
  <si>
    <t xml:space="preserve">      減価償却費(事業)</t>
  </si>
  <si>
    <t xml:space="preserve">      保  険  料(事業)</t>
  </si>
  <si>
    <t xml:space="preserve">      諸  会  費(事業)</t>
  </si>
  <si>
    <t xml:space="preserve">      租税  公課(事業)</t>
  </si>
  <si>
    <t xml:space="preserve">      研  修  費</t>
  </si>
  <si>
    <t xml:space="preserve">      支払手数料(事業)</t>
  </si>
  <si>
    <t xml:space="preserve">      雑      費(事業)</t>
  </si>
  <si>
    <t xml:space="preserve">        その他経費計</t>
  </si>
  <si>
    <t xml:space="preserve">          事業費  計</t>
  </si>
  <si>
    <t xml:space="preserve">  【管理費】</t>
  </si>
  <si>
    <t xml:space="preserve">      役員  報酬</t>
  </si>
  <si>
    <t xml:space="preserve">      税理士報酬</t>
  </si>
  <si>
    <t xml:space="preserve">      法定福利費</t>
  </si>
  <si>
    <t xml:space="preserve">      福利厚生費</t>
  </si>
  <si>
    <t xml:space="preserve">      役員費用弁償</t>
  </si>
  <si>
    <t xml:space="preserve">      通信運搬費</t>
  </si>
  <si>
    <t xml:space="preserve">      消耗品  費</t>
  </si>
  <si>
    <t xml:space="preserve">      地代  家賃</t>
  </si>
  <si>
    <t xml:space="preserve">      広告宣伝費</t>
  </si>
  <si>
    <t xml:space="preserve">      新聞図書費</t>
  </si>
  <si>
    <t xml:space="preserve">      保  険  料</t>
  </si>
  <si>
    <t xml:space="preserve">      管理諸費</t>
  </si>
  <si>
    <t xml:space="preserve">      諸  会  費</t>
  </si>
  <si>
    <t xml:space="preserve">      リース  料</t>
  </si>
  <si>
    <t xml:space="preserve">      租税  公課</t>
  </si>
  <si>
    <t xml:space="preserve">      支払手数料</t>
  </si>
  <si>
    <t xml:space="preserve">      貸倒引当金繰入額</t>
  </si>
  <si>
    <t xml:space="preserve">      雑      費</t>
  </si>
  <si>
    <t xml:space="preserve">          管理費  計</t>
  </si>
  <si>
    <t xml:space="preserve">            経常費用  計</t>
  </si>
  <si>
    <t xml:space="preserve">              当期経常増減額</t>
  </si>
  <si>
    <t>【経常外収益】</t>
  </si>
  <si>
    <t xml:space="preserve">  貸倒引当金戻入</t>
  </si>
  <si>
    <t xml:space="preserve">    経常外収益  計</t>
  </si>
  <si>
    <t>【経常外費用】</t>
  </si>
  <si>
    <t xml:space="preserve">    経常外費用  計</t>
  </si>
  <si>
    <t xml:space="preserve">        税引前当期正味財産増減額</t>
  </si>
  <si>
    <t xml:space="preserve">          当期正味財産増減額</t>
  </si>
  <si>
    <t xml:space="preserve">          前期繰越正味財産額</t>
  </si>
  <si>
    <t xml:space="preserve">          次期繰越正味財産額</t>
  </si>
  <si>
    <t xml:space="preserve">        青木信用金庫上尾支店</t>
  </si>
  <si>
    <t xml:space="preserve">        さいたま農協大谷支店</t>
  </si>
  <si>
    <t xml:space="preserve">      未収  収益（介護給付費、相談支援給付費）</t>
  </si>
  <si>
    <t xml:space="preserve">      前  払  金(車リサイクル料）</t>
  </si>
  <si>
    <t>2022年 3月31日 現在</t>
  </si>
  <si>
    <t>　 立替金</t>
  </si>
  <si>
    <t xml:space="preserve">   社会保険料</t>
  </si>
  <si>
    <t>2022年 3月31日 現在</t>
  </si>
  <si>
    <t>　　　立替金</t>
  </si>
  <si>
    <t>　　仮受け金</t>
  </si>
  <si>
    <t>　仮受金</t>
  </si>
  <si>
    <t>　　　印刷製本費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</si>
</sst>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 "/>
    <numFmt numFmtId="179" formatCode="#,##0\ ;&quot;△ &quot;#,##0\ "/>
    <numFmt numFmtId="180" formatCode="\(#,##0\);\(&quot;△ &quot;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double"/>
    </border>
    <border>
      <left style="hair"/>
      <right style="medium"/>
      <top style="thin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right" vertical="center" shrinkToFit="1"/>
    </xf>
    <xf numFmtId="49" fontId="5" fillId="0" borderId="15" xfId="0" applyNumberFormat="1" applyFont="1" applyBorder="1" applyAlignment="1">
      <alignment horizontal="left" vertical="center" shrinkToFit="1"/>
    </xf>
    <xf numFmtId="179" fontId="5" fillId="0" borderId="12" xfId="0" applyNumberFormat="1" applyFont="1" applyBorder="1" applyAlignment="1">
      <alignment vertical="center"/>
    </xf>
    <xf numFmtId="180" fontId="5" fillId="0" borderId="12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left" vertical="center" shrinkToFit="1"/>
    </xf>
    <xf numFmtId="179" fontId="5" fillId="0" borderId="17" xfId="0" applyNumberFormat="1" applyFont="1" applyBorder="1" applyAlignment="1">
      <alignment vertical="center"/>
    </xf>
    <xf numFmtId="49" fontId="6" fillId="32" borderId="15" xfId="0" applyNumberFormat="1" applyFont="1" applyFill="1" applyBorder="1" applyAlignment="1">
      <alignment horizontal="center" vertical="center" shrinkToFit="1"/>
    </xf>
    <xf numFmtId="179" fontId="6" fillId="32" borderId="12" xfId="0" applyNumberFormat="1" applyFont="1" applyFill="1" applyBorder="1" applyAlignment="1">
      <alignment vertical="center"/>
    </xf>
    <xf numFmtId="49" fontId="6" fillId="32" borderId="18" xfId="0" applyNumberFormat="1" applyFont="1" applyFill="1" applyBorder="1" applyAlignment="1">
      <alignment horizontal="center" vertical="center" shrinkToFit="1"/>
    </xf>
    <xf numFmtId="179" fontId="6" fillId="32" borderId="19" xfId="0" applyNumberFormat="1" applyFont="1" applyFill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179" fontId="7" fillId="0" borderId="0" xfId="0" applyNumberFormat="1" applyFont="1" applyAlignment="1">
      <alignment vertical="center"/>
    </xf>
    <xf numFmtId="180" fontId="7" fillId="0" borderId="0" xfId="0" applyNumberFormat="1" applyFont="1" applyAlignment="1">
      <alignment vertical="center"/>
    </xf>
    <xf numFmtId="179" fontId="7" fillId="0" borderId="20" xfId="0" applyNumberFormat="1" applyFont="1" applyBorder="1" applyAlignment="1">
      <alignment vertical="center"/>
    </xf>
    <xf numFmtId="179" fontId="7" fillId="0" borderId="21" xfId="0" applyNumberFormat="1" applyFont="1" applyBorder="1" applyAlignment="1">
      <alignment vertical="center"/>
    </xf>
    <xf numFmtId="179" fontId="7" fillId="0" borderId="22" xfId="0" applyNumberFormat="1" applyFont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179" fontId="5" fillId="0" borderId="12" xfId="0" applyNumberFormat="1" applyFont="1" applyBorder="1" applyAlignment="1">
      <alignment horizontal="right" vertical="center"/>
    </xf>
    <xf numFmtId="3" fontId="6" fillId="32" borderId="19" xfId="0" applyNumberFormat="1" applyFont="1" applyFill="1" applyBorder="1" applyAlignment="1">
      <alignment horizontal="right" vertical="center"/>
    </xf>
    <xf numFmtId="180" fontId="7" fillId="0" borderId="0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5" fillId="0" borderId="26" xfId="0" applyNumberFormat="1" applyFont="1" applyBorder="1" applyAlignment="1">
      <alignment horizontal="right" vertical="center" shrinkToFit="1"/>
    </xf>
    <xf numFmtId="49" fontId="0" fillId="0" borderId="26" xfId="0" applyNumberFormat="1" applyBorder="1" applyAlignment="1">
      <alignment horizontal="right" vertical="center" shrinkToFit="1"/>
    </xf>
    <xf numFmtId="49" fontId="5" fillId="0" borderId="26" xfId="0" applyNumberFormat="1" applyFont="1" applyBorder="1" applyAlignment="1">
      <alignment vertical="center" shrinkToFit="1"/>
    </xf>
    <xf numFmtId="49" fontId="0" fillId="0" borderId="26" xfId="0" applyNumberFormat="1" applyBorder="1" applyAlignment="1">
      <alignment vertical="center" shrinkToFit="1"/>
    </xf>
    <xf numFmtId="49" fontId="0" fillId="0" borderId="0" xfId="0" applyNumberFormat="1" applyFont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shrinkToFit="1"/>
    </xf>
    <xf numFmtId="49" fontId="7" fillId="0" borderId="29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:E1"/>
    </sheetView>
  </sheetViews>
  <sheetFormatPr defaultColWidth="9.00390625" defaultRowHeight="13.5"/>
  <cols>
    <col min="1" max="1" width="2.875" style="1" customWidth="1"/>
    <col min="2" max="2" width="45.625" style="7" customWidth="1"/>
    <col min="3" max="4" width="15.625" style="8" customWidth="1"/>
    <col min="5" max="5" width="15.625" style="7" customWidth="1"/>
    <col min="6" max="16384" width="9.00390625" style="1" customWidth="1"/>
  </cols>
  <sheetData>
    <row r="1" spans="2:5" ht="18.75">
      <c r="B1" s="39" t="s">
        <v>74</v>
      </c>
      <c r="C1" s="39"/>
      <c r="D1" s="40"/>
      <c r="E1" s="40"/>
    </row>
    <row r="2" spans="2:5" ht="14.25" customHeight="1">
      <c r="B2" s="38"/>
      <c r="C2" s="38"/>
      <c r="D2" s="41" t="s">
        <v>6</v>
      </c>
      <c r="E2" s="42"/>
    </row>
    <row r="3" spans="2:5" ht="14.25" thickBot="1">
      <c r="B3" s="45" t="s">
        <v>5</v>
      </c>
      <c r="C3" s="46"/>
      <c r="D3" s="43" t="s">
        <v>75</v>
      </c>
      <c r="E3" s="44"/>
    </row>
    <row r="4" spans="2:3" ht="13.5">
      <c r="B4" s="20" t="s">
        <v>76</v>
      </c>
      <c r="C4" s="9"/>
    </row>
    <row r="5" ht="13.5">
      <c r="B5" s="20" t="s">
        <v>77</v>
      </c>
    </row>
    <row r="6" spans="2:3" ht="13.5">
      <c r="B6" s="20" t="s">
        <v>78</v>
      </c>
      <c r="C6" s="21">
        <v>225000</v>
      </c>
    </row>
    <row r="7" spans="2:4" ht="13.5">
      <c r="B7" s="20" t="s">
        <v>79</v>
      </c>
      <c r="C7" s="23">
        <v>63000</v>
      </c>
      <c r="D7" s="21">
        <f>SUM(C6:C7)</f>
        <v>288000</v>
      </c>
    </row>
    <row r="8" ht="13.5">
      <c r="B8" s="20" t="s">
        <v>80</v>
      </c>
    </row>
    <row r="9" spans="2:3" ht="13.5">
      <c r="B9" s="20" t="s">
        <v>81</v>
      </c>
      <c r="C9" s="21">
        <v>1317000</v>
      </c>
    </row>
    <row r="10" spans="2:4" ht="13.5">
      <c r="B10" s="20" t="s">
        <v>82</v>
      </c>
      <c r="C10" s="23">
        <v>6052825</v>
      </c>
      <c r="D10" s="21">
        <f>SUM(C9:C10)</f>
        <v>7369825</v>
      </c>
    </row>
    <row r="11" ht="13.5">
      <c r="B11" s="20" t="s">
        <v>83</v>
      </c>
    </row>
    <row r="12" spans="2:3" ht="13.5">
      <c r="B12" s="20" t="s">
        <v>84</v>
      </c>
      <c r="C12" s="21">
        <v>61475346</v>
      </c>
    </row>
    <row r="13" spans="2:4" ht="13.5">
      <c r="B13" s="20" t="s">
        <v>85</v>
      </c>
      <c r="C13" s="23">
        <v>6507260</v>
      </c>
      <c r="D13" s="21">
        <f>SUM(C12:C13)</f>
        <v>67982606</v>
      </c>
    </row>
    <row r="14" ht="13.5">
      <c r="B14" s="20" t="s">
        <v>86</v>
      </c>
    </row>
    <row r="15" spans="2:3" ht="13.5">
      <c r="B15" s="20" t="s">
        <v>87</v>
      </c>
      <c r="C15" s="21">
        <v>222</v>
      </c>
    </row>
    <row r="16" spans="2:4" ht="13.5">
      <c r="B16" s="20" t="s">
        <v>88</v>
      </c>
      <c r="C16" s="23">
        <v>12120</v>
      </c>
      <c r="D16" s="32">
        <f>SUM(C15:C16)</f>
        <v>12342</v>
      </c>
    </row>
    <row r="17" spans="2:5" ht="13.5">
      <c r="B17" s="20" t="s">
        <v>89</v>
      </c>
      <c r="D17" s="36"/>
      <c r="E17" s="21">
        <f>SUM(D7:D16)</f>
        <v>75652773</v>
      </c>
    </row>
    <row r="18" ht="13.5">
      <c r="B18" s="20" t="s">
        <v>90</v>
      </c>
    </row>
    <row r="19" ht="13.5">
      <c r="B19" s="20" t="s">
        <v>91</v>
      </c>
    </row>
    <row r="20" ht="13.5">
      <c r="B20" s="20" t="s">
        <v>92</v>
      </c>
    </row>
    <row r="21" spans="2:3" ht="13.5">
      <c r="B21" s="20" t="s">
        <v>93</v>
      </c>
      <c r="C21" s="21">
        <v>52727632</v>
      </c>
    </row>
    <row r="22" spans="2:3" ht="13.5">
      <c r="B22" s="20" t="s">
        <v>94</v>
      </c>
      <c r="C22" s="21">
        <v>89096</v>
      </c>
    </row>
    <row r="23" spans="2:3" ht="13.5">
      <c r="B23" s="20" t="s">
        <v>95</v>
      </c>
      <c r="C23" s="21">
        <v>6791736</v>
      </c>
    </row>
    <row r="24" spans="2:3" ht="13.5">
      <c r="B24" s="20" t="s">
        <v>96</v>
      </c>
      <c r="C24" s="21">
        <v>1262700</v>
      </c>
    </row>
    <row r="25" spans="2:3" ht="13.5">
      <c r="B25" s="20" t="s">
        <v>97</v>
      </c>
      <c r="C25" s="23">
        <v>115930</v>
      </c>
    </row>
    <row r="26" spans="2:3" ht="13.5">
      <c r="B26" s="20" t="s">
        <v>98</v>
      </c>
      <c r="C26" s="24">
        <f>SUM(C21:C25)</f>
        <v>60987094</v>
      </c>
    </row>
    <row r="27" ht="13.5">
      <c r="B27" s="20" t="s">
        <v>99</v>
      </c>
    </row>
    <row r="28" spans="2:3" ht="13.5">
      <c r="B28" s="20" t="s">
        <v>100</v>
      </c>
      <c r="C28" s="21">
        <v>239690</v>
      </c>
    </row>
    <row r="29" spans="2:3" ht="13.5">
      <c r="B29" s="20" t="s">
        <v>101</v>
      </c>
      <c r="C29" s="21">
        <v>133644</v>
      </c>
    </row>
    <row r="30" spans="2:3" ht="13.5">
      <c r="B30" s="20" t="s">
        <v>102</v>
      </c>
      <c r="C30" s="21">
        <v>217103</v>
      </c>
    </row>
    <row r="31" spans="2:3" ht="13.5">
      <c r="B31" s="20" t="s">
        <v>103</v>
      </c>
      <c r="C31" s="21">
        <v>12900</v>
      </c>
    </row>
    <row r="32" spans="2:3" ht="13.5">
      <c r="B32" s="20" t="s">
        <v>104</v>
      </c>
      <c r="C32" s="21">
        <v>373707</v>
      </c>
    </row>
    <row r="33" spans="2:3" ht="13.5">
      <c r="B33" s="20" t="s">
        <v>105</v>
      </c>
      <c r="C33" s="21">
        <v>551988</v>
      </c>
    </row>
    <row r="34" spans="2:3" ht="13.5">
      <c r="B34" s="20" t="s">
        <v>106</v>
      </c>
      <c r="C34" s="21">
        <v>601871</v>
      </c>
    </row>
    <row r="35" spans="2:3" ht="13.5">
      <c r="B35" s="20" t="s">
        <v>107</v>
      </c>
      <c r="C35" s="21">
        <v>1714425</v>
      </c>
    </row>
    <row r="36" spans="2:3" ht="13.5">
      <c r="B36" s="20" t="s">
        <v>108</v>
      </c>
      <c r="C36" s="21">
        <v>123420</v>
      </c>
    </row>
    <row r="37" spans="2:3" ht="13.5">
      <c r="B37" s="20" t="s">
        <v>109</v>
      </c>
      <c r="C37" s="21">
        <v>850400</v>
      </c>
    </row>
    <row r="38" spans="2:3" ht="13.5">
      <c r="B38" s="20" t="s">
        <v>110</v>
      </c>
      <c r="C38" s="21">
        <v>85884</v>
      </c>
    </row>
    <row r="39" spans="2:3" ht="13.5">
      <c r="B39" s="20" t="s">
        <v>111</v>
      </c>
      <c r="C39" s="21">
        <v>1340059</v>
      </c>
    </row>
    <row r="40" spans="2:3" ht="13.5">
      <c r="B40" s="20" t="s">
        <v>112</v>
      </c>
      <c r="C40" s="21">
        <v>325070</v>
      </c>
    </row>
    <row r="41" spans="2:3" ht="13.5">
      <c r="B41" s="20" t="s">
        <v>113</v>
      </c>
      <c r="C41" s="21">
        <v>43000</v>
      </c>
    </row>
    <row r="42" spans="2:3" ht="13.5">
      <c r="B42" s="20" t="s">
        <v>114</v>
      </c>
      <c r="C42" s="21">
        <v>35369</v>
      </c>
    </row>
    <row r="43" spans="2:3" ht="13.5">
      <c r="B43" s="20" t="s">
        <v>115</v>
      </c>
      <c r="C43" s="21">
        <v>71800</v>
      </c>
    </row>
    <row r="44" spans="2:3" ht="13.5">
      <c r="B44" s="20" t="s">
        <v>116</v>
      </c>
      <c r="C44" s="21">
        <v>69467</v>
      </c>
    </row>
    <row r="45" spans="2:3" ht="13.5">
      <c r="B45" s="20" t="s">
        <v>117</v>
      </c>
      <c r="C45" s="23">
        <v>1386</v>
      </c>
    </row>
    <row r="46" spans="2:3" ht="13.5">
      <c r="B46" s="20" t="s">
        <v>118</v>
      </c>
      <c r="C46" s="24">
        <f>SUM(C28:C45)</f>
        <v>6791183</v>
      </c>
    </row>
    <row r="47" spans="2:4" ht="13.5">
      <c r="B47" s="20" t="s">
        <v>119</v>
      </c>
      <c r="D47" s="21">
        <f>SUM(C26,C46)</f>
        <v>67778277</v>
      </c>
    </row>
    <row r="48" ht="13.5">
      <c r="B48" s="20" t="s">
        <v>120</v>
      </c>
    </row>
    <row r="49" ht="13.5">
      <c r="B49" s="20" t="s">
        <v>92</v>
      </c>
    </row>
    <row r="50" spans="2:3" ht="13.5">
      <c r="B50" s="20" t="s">
        <v>121</v>
      </c>
      <c r="C50" s="21">
        <v>3600000</v>
      </c>
    </row>
    <row r="51" spans="2:3" ht="13.5">
      <c r="B51" s="20" t="s">
        <v>122</v>
      </c>
      <c r="C51" s="21">
        <v>627000</v>
      </c>
    </row>
    <row r="52" spans="2:3" ht="13.5">
      <c r="B52" s="20" t="s">
        <v>123</v>
      </c>
      <c r="C52" s="21">
        <v>538200</v>
      </c>
    </row>
    <row r="53" spans="2:3" ht="13.5">
      <c r="B53" s="20" t="s">
        <v>124</v>
      </c>
      <c r="C53" s="23">
        <v>65989</v>
      </c>
    </row>
    <row r="54" spans="2:3" ht="13.5">
      <c r="B54" s="20" t="s">
        <v>98</v>
      </c>
      <c r="C54" s="24">
        <f>SUM(C50:C53)</f>
        <v>4831189</v>
      </c>
    </row>
    <row r="55" ht="13.5">
      <c r="B55" s="20" t="s">
        <v>99</v>
      </c>
    </row>
    <row r="56" spans="2:3" ht="13.5">
      <c r="B56" s="20" t="s">
        <v>162</v>
      </c>
      <c r="C56" s="37">
        <v>11000</v>
      </c>
    </row>
    <row r="57" spans="2:3" ht="13.5">
      <c r="B57" s="20" t="s">
        <v>125</v>
      </c>
      <c r="C57" s="21">
        <v>14000</v>
      </c>
    </row>
    <row r="58" spans="2:3" ht="13.5">
      <c r="B58" s="20" t="s">
        <v>126</v>
      </c>
      <c r="C58" s="21">
        <v>56492</v>
      </c>
    </row>
    <row r="59" spans="2:3" ht="13.5">
      <c r="B59" s="20" t="s">
        <v>127</v>
      </c>
      <c r="C59" s="21">
        <v>14877</v>
      </c>
    </row>
    <row r="60" spans="2:3" ht="13.5">
      <c r="B60" s="20" t="s">
        <v>128</v>
      </c>
      <c r="C60" s="21">
        <v>720000</v>
      </c>
    </row>
    <row r="61" spans="2:3" ht="13.5">
      <c r="B61" s="20" t="s">
        <v>129</v>
      </c>
      <c r="C61" s="21">
        <v>128620</v>
      </c>
    </row>
    <row r="62" spans="2:3" ht="13.5">
      <c r="B62" s="20" t="s">
        <v>130</v>
      </c>
      <c r="C62" s="21">
        <v>9400</v>
      </c>
    </row>
    <row r="63" spans="2:3" ht="13.5">
      <c r="B63" s="20" t="s">
        <v>131</v>
      </c>
      <c r="C63" s="21">
        <v>190374</v>
      </c>
    </row>
    <row r="64" spans="2:3" ht="13.5">
      <c r="B64" s="20" t="s">
        <v>132</v>
      </c>
      <c r="C64" s="21">
        <v>625500</v>
      </c>
    </row>
    <row r="65" spans="2:3" ht="13.5">
      <c r="B65" s="20" t="s">
        <v>133</v>
      </c>
      <c r="C65" s="21">
        <v>14300</v>
      </c>
    </row>
    <row r="66" spans="2:3" ht="13.5">
      <c r="B66" s="20" t="s">
        <v>134</v>
      </c>
      <c r="C66" s="21">
        <v>165816</v>
      </c>
    </row>
    <row r="67" spans="2:3" ht="13.5">
      <c r="B67" s="20" t="s">
        <v>135</v>
      </c>
      <c r="C67" s="21">
        <v>45</v>
      </c>
    </row>
    <row r="68" spans="2:3" ht="13.5">
      <c r="B68" s="20" t="s">
        <v>136</v>
      </c>
      <c r="C68" s="21">
        <v>4697</v>
      </c>
    </row>
    <row r="69" spans="2:3" ht="13.5">
      <c r="B69" s="20" t="s">
        <v>137</v>
      </c>
      <c r="C69" s="21">
        <v>64000</v>
      </c>
    </row>
    <row r="70" spans="2:3" ht="13.5">
      <c r="B70" s="20" t="s">
        <v>138</v>
      </c>
      <c r="C70" s="23">
        <v>300</v>
      </c>
    </row>
    <row r="71" spans="2:3" ht="13.5">
      <c r="B71" s="20" t="s">
        <v>118</v>
      </c>
      <c r="C71" s="24">
        <f>SUM(C56:C70)</f>
        <v>2019421</v>
      </c>
    </row>
    <row r="72" spans="2:4" ht="13.5">
      <c r="B72" s="20" t="s">
        <v>139</v>
      </c>
      <c r="D72" s="23">
        <f>SUM(C54,C71)</f>
        <v>6850610</v>
      </c>
    </row>
    <row r="73" spans="2:5" ht="13.5">
      <c r="B73" s="20" t="s">
        <v>140</v>
      </c>
      <c r="E73" s="23">
        <f>SUM(D47,D72)</f>
        <v>74628887</v>
      </c>
    </row>
    <row r="74" spans="2:5" ht="13.5">
      <c r="B74" s="20" t="s">
        <v>141</v>
      </c>
      <c r="E74" s="21">
        <f>SUM(E17-E73)</f>
        <v>1023886</v>
      </c>
    </row>
    <row r="75" ht="13.5">
      <c r="B75" s="20" t="s">
        <v>142</v>
      </c>
    </row>
    <row r="76" spans="2:4" ht="13.5">
      <c r="B76" s="20" t="s">
        <v>143</v>
      </c>
      <c r="D76" s="23">
        <v>69000</v>
      </c>
    </row>
    <row r="77" spans="2:5" ht="13.5">
      <c r="B77" s="20" t="s">
        <v>144</v>
      </c>
      <c r="E77" s="21">
        <v>69000</v>
      </c>
    </row>
    <row r="78" ht="13.5">
      <c r="B78" s="20" t="s">
        <v>145</v>
      </c>
    </row>
    <row r="79" spans="2:5" ht="13.5">
      <c r="B79" s="20" t="s">
        <v>146</v>
      </c>
      <c r="E79" s="23">
        <v>0</v>
      </c>
    </row>
    <row r="80" spans="2:5" ht="13.5">
      <c r="B80" s="20" t="s">
        <v>147</v>
      </c>
      <c r="E80" s="24">
        <f>SUM(E74:E77)</f>
        <v>1092886</v>
      </c>
    </row>
    <row r="81" spans="2:5" ht="13.5">
      <c r="B81" s="20" t="s">
        <v>148</v>
      </c>
      <c r="E81" s="21">
        <v>1092886</v>
      </c>
    </row>
    <row r="82" spans="2:5" ht="13.5">
      <c r="B82" s="20" t="s">
        <v>149</v>
      </c>
      <c r="E82" s="23">
        <v>29386115</v>
      </c>
    </row>
    <row r="83" spans="2:5" ht="14.25" thickBot="1">
      <c r="B83" s="20" t="s">
        <v>150</v>
      </c>
      <c r="E83" s="26">
        <f>SUM(E81:E82)</f>
        <v>30479001</v>
      </c>
    </row>
    <row r="84" ht="14.25" thickTop="1"/>
  </sheetData>
  <sheetProtection/>
  <mergeCells count="5">
    <mergeCell ref="B2:C2"/>
    <mergeCell ref="B1:E1"/>
    <mergeCell ref="D2:E2"/>
    <mergeCell ref="D3:E3"/>
    <mergeCell ref="B3:C3"/>
  </mergeCells>
  <printOptions/>
  <pageMargins left="0.7874015748031497" right="0.5118110236220472" top="0.984251968503937" bottom="0.984251968503937" header="0.5118110236220472" footer="0.5118110236220472"/>
  <pageSetup fitToHeight="0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9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1" sqref="D11"/>
    </sheetView>
  </sheetViews>
  <sheetFormatPr defaultColWidth="9.00390625" defaultRowHeight="13.5"/>
  <cols>
    <col min="1" max="1" width="2.875" style="1" customWidth="1"/>
    <col min="2" max="2" width="30.625" style="7" customWidth="1"/>
    <col min="3" max="3" width="17.50390625" style="8" customWidth="1"/>
    <col min="4" max="4" width="30.625" style="7" customWidth="1"/>
    <col min="5" max="5" width="17.50390625" style="8" customWidth="1"/>
    <col min="6" max="16384" width="9.00390625" style="1" customWidth="1"/>
  </cols>
  <sheetData>
    <row r="1" spans="2:5" ht="18.75">
      <c r="B1" s="39" t="s">
        <v>4</v>
      </c>
      <c r="C1" s="47"/>
      <c r="D1" s="47"/>
      <c r="E1" s="47"/>
    </row>
    <row r="2" spans="2:5" ht="14.25" customHeight="1">
      <c r="B2" s="50" t="s">
        <v>5</v>
      </c>
      <c r="C2" s="50"/>
      <c r="D2" s="50"/>
      <c r="E2" s="10" t="s">
        <v>6</v>
      </c>
    </row>
    <row r="3" spans="2:5" ht="14.25" thickBot="1">
      <c r="B3" s="45" t="s">
        <v>7</v>
      </c>
      <c r="C3" s="45"/>
      <c r="D3" s="43" t="s">
        <v>155</v>
      </c>
      <c r="E3" s="43"/>
    </row>
    <row r="4" spans="2:5" ht="13.5">
      <c r="B4" s="48" t="s">
        <v>0</v>
      </c>
      <c r="C4" s="49"/>
      <c r="D4" s="48" t="s">
        <v>3</v>
      </c>
      <c r="E4" s="49"/>
    </row>
    <row r="5" spans="2:5" ht="14.25" thickBot="1">
      <c r="B5" s="2" t="s">
        <v>1</v>
      </c>
      <c r="C5" s="3" t="s">
        <v>2</v>
      </c>
      <c r="D5" s="2" t="s">
        <v>1</v>
      </c>
      <c r="E5" s="3" t="s">
        <v>2</v>
      </c>
    </row>
    <row r="6" spans="2:5" ht="14.25" thickTop="1">
      <c r="B6" s="11" t="s">
        <v>8</v>
      </c>
      <c r="C6" s="4"/>
      <c r="D6" s="11" t="s">
        <v>30</v>
      </c>
      <c r="E6" s="4"/>
    </row>
    <row r="7" spans="2:5" ht="13.5">
      <c r="B7" s="11" t="s">
        <v>9</v>
      </c>
      <c r="C7" s="4"/>
      <c r="D7" s="11" t="s">
        <v>31</v>
      </c>
      <c r="E7" s="12">
        <v>1194479</v>
      </c>
    </row>
    <row r="8" spans="2:5" ht="13.5">
      <c r="B8" s="11" t="s">
        <v>10</v>
      </c>
      <c r="C8" s="12">
        <v>62029</v>
      </c>
      <c r="D8" s="11" t="s">
        <v>32</v>
      </c>
      <c r="E8" s="12">
        <v>281927</v>
      </c>
    </row>
    <row r="9" spans="2:5" ht="13.5">
      <c r="B9" s="11" t="s">
        <v>11</v>
      </c>
      <c r="C9" s="12">
        <v>18116593</v>
      </c>
      <c r="D9" s="11" t="s">
        <v>33</v>
      </c>
      <c r="E9" s="13">
        <v>80337</v>
      </c>
    </row>
    <row r="10" spans="2:5" ht="13.5">
      <c r="B10" s="11" t="s">
        <v>12</v>
      </c>
      <c r="C10" s="13">
        <v>16517163</v>
      </c>
      <c r="D10" s="11" t="s">
        <v>34</v>
      </c>
      <c r="E10" s="13">
        <v>112000</v>
      </c>
    </row>
    <row r="11" spans="2:5" ht="13.5">
      <c r="B11" s="11" t="s">
        <v>13</v>
      </c>
      <c r="C11" s="13">
        <v>1259234</v>
      </c>
      <c r="D11" s="11" t="s">
        <v>157</v>
      </c>
      <c r="E11" s="13">
        <v>89590</v>
      </c>
    </row>
    <row r="12" spans="2:5" ht="13.5">
      <c r="B12" s="11" t="s">
        <v>14</v>
      </c>
      <c r="C12" s="13">
        <v>340196</v>
      </c>
      <c r="D12" s="11" t="s">
        <v>161</v>
      </c>
      <c r="E12" s="35">
        <v>16500</v>
      </c>
    </row>
    <row r="13" spans="2:5" ht="13.5">
      <c r="B13" s="11" t="s">
        <v>15</v>
      </c>
      <c r="C13" s="12">
        <f>SUM(C8:C9)</f>
        <v>18178622</v>
      </c>
      <c r="D13" s="14" t="s">
        <v>35</v>
      </c>
      <c r="E13" s="29">
        <f>SUM(E7,E8,E12)</f>
        <v>1492906</v>
      </c>
    </row>
    <row r="14" spans="2:5" ht="13.5">
      <c r="B14" s="11" t="s">
        <v>16</v>
      </c>
      <c r="C14" s="4"/>
      <c r="D14" s="18" t="s">
        <v>36</v>
      </c>
      <c r="E14" s="30">
        <v>1492906</v>
      </c>
    </row>
    <row r="15" spans="2:5" ht="13.5">
      <c r="B15" s="11" t="s">
        <v>17</v>
      </c>
      <c r="C15" s="12">
        <v>18220</v>
      </c>
      <c r="D15" s="27" t="s">
        <v>37</v>
      </c>
      <c r="E15" s="28"/>
    </row>
    <row r="16" spans="2:5" ht="13.5">
      <c r="B16" s="11" t="s">
        <v>18</v>
      </c>
      <c r="C16" s="12">
        <v>10714701</v>
      </c>
      <c r="D16" s="11" t="s">
        <v>38</v>
      </c>
      <c r="E16" s="12">
        <v>29386115</v>
      </c>
    </row>
    <row r="17" spans="2:5" ht="13.5">
      <c r="B17" s="11" t="s">
        <v>156</v>
      </c>
      <c r="C17" s="12">
        <v>3150</v>
      </c>
      <c r="D17" s="14" t="s">
        <v>39</v>
      </c>
      <c r="E17" s="15">
        <v>1092886</v>
      </c>
    </row>
    <row r="18" spans="2:5" ht="13.5">
      <c r="B18" s="11" t="s">
        <v>19</v>
      </c>
      <c r="C18" s="12">
        <v>-64000</v>
      </c>
      <c r="D18" s="14"/>
      <c r="E18" s="15"/>
    </row>
    <row r="19" spans="2:5" ht="13.5">
      <c r="B19" s="11" t="s">
        <v>20</v>
      </c>
      <c r="C19" s="12">
        <f>SUM(C15:C18)</f>
        <v>10672071</v>
      </c>
      <c r="D19" s="18" t="s">
        <v>40</v>
      </c>
      <c r="E19" s="19">
        <f>SUM(E16:E17)</f>
        <v>30479001</v>
      </c>
    </row>
    <row r="20" spans="2:5" ht="13.5">
      <c r="B20" s="11" t="s">
        <v>21</v>
      </c>
      <c r="C20" s="12">
        <f>SUM(C13,C19)</f>
        <v>28850693</v>
      </c>
      <c r="D20" s="11" t="s">
        <v>41</v>
      </c>
      <c r="E20" s="4"/>
    </row>
    <row r="21" spans="2:5" ht="13.5">
      <c r="B21" s="11" t="s">
        <v>22</v>
      </c>
      <c r="C21" s="4"/>
      <c r="D21" s="11" t="s">
        <v>41</v>
      </c>
      <c r="E21" s="4"/>
    </row>
    <row r="22" spans="2:5" ht="13.5">
      <c r="B22" s="11" t="s">
        <v>23</v>
      </c>
      <c r="C22" s="4"/>
      <c r="D22" s="11" t="s">
        <v>41</v>
      </c>
      <c r="E22" s="4"/>
    </row>
    <row r="23" spans="2:5" ht="13.5">
      <c r="B23" s="11" t="s">
        <v>24</v>
      </c>
      <c r="C23" s="12">
        <v>16500</v>
      </c>
      <c r="D23" s="11" t="s">
        <v>41</v>
      </c>
      <c r="E23" s="4"/>
    </row>
    <row r="24" spans="2:5" ht="13.5">
      <c r="B24" s="11" t="s">
        <v>25</v>
      </c>
      <c r="C24" s="12">
        <v>285390</v>
      </c>
      <c r="D24" s="11" t="s">
        <v>41</v>
      </c>
      <c r="E24" s="4"/>
    </row>
    <row r="25" spans="2:5" ht="13.5">
      <c r="B25" s="11" t="s">
        <v>26</v>
      </c>
      <c r="C25" s="12">
        <v>2819324</v>
      </c>
      <c r="D25" s="11" t="s">
        <v>41</v>
      </c>
      <c r="E25" s="4"/>
    </row>
    <row r="26" spans="2:5" ht="13.5">
      <c r="B26" s="11" t="s">
        <v>27</v>
      </c>
      <c r="C26" s="12">
        <f>SUM(C23:C25)</f>
        <v>3121214</v>
      </c>
      <c r="D26" s="11" t="s">
        <v>41</v>
      </c>
      <c r="E26" s="4"/>
    </row>
    <row r="27" spans="2:5" ht="13.5">
      <c r="B27" s="14" t="s">
        <v>28</v>
      </c>
      <c r="C27" s="15">
        <v>3121214</v>
      </c>
      <c r="D27" s="11" t="s">
        <v>41</v>
      </c>
      <c r="E27" s="4"/>
    </row>
    <row r="28" spans="2:5" ht="13.5">
      <c r="B28" s="16" t="s">
        <v>29</v>
      </c>
      <c r="C28" s="17">
        <f>SUM(C20,C27)</f>
        <v>31971907</v>
      </c>
      <c r="D28" s="16" t="s">
        <v>42</v>
      </c>
      <c r="E28" s="17">
        <f>SUM(E14,E19)</f>
        <v>31971907</v>
      </c>
    </row>
    <row r="29" spans="2:5" ht="1.5" customHeight="1" thickBot="1">
      <c r="B29" s="5"/>
      <c r="C29" s="6"/>
      <c r="D29" s="5"/>
      <c r="E29" s="6"/>
    </row>
  </sheetData>
  <sheetProtection/>
  <mergeCells count="6">
    <mergeCell ref="B1:E1"/>
    <mergeCell ref="B4:C4"/>
    <mergeCell ref="D4:E4"/>
    <mergeCell ref="B3:C3"/>
    <mergeCell ref="D3:E3"/>
    <mergeCell ref="B2:D2"/>
  </mergeCells>
  <printOptions/>
  <pageMargins left="0.7874015748031497" right="0.5118110236220472" top="0.984251968503937" bottom="0.984251968503937" header="0.5118110236220472" footer="0.5118110236220472"/>
  <pageSetup fitToHeight="0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40" sqref="E40"/>
    </sheetView>
  </sheetViews>
  <sheetFormatPr defaultColWidth="9.00390625" defaultRowHeight="13.5"/>
  <cols>
    <col min="1" max="1" width="2.875" style="1" customWidth="1"/>
    <col min="2" max="2" width="45.625" style="7" customWidth="1"/>
    <col min="3" max="4" width="15.625" style="8" customWidth="1"/>
    <col min="5" max="5" width="15.625" style="7" customWidth="1"/>
    <col min="6" max="16384" width="9.00390625" style="1" customWidth="1"/>
  </cols>
  <sheetData>
    <row r="1" spans="2:5" ht="18.75">
      <c r="B1" s="39" t="s">
        <v>43</v>
      </c>
      <c r="C1" s="39"/>
      <c r="D1" s="40"/>
      <c r="E1" s="40"/>
    </row>
    <row r="2" spans="2:5" ht="14.25" customHeight="1">
      <c r="B2" s="50" t="s">
        <v>5</v>
      </c>
      <c r="C2" s="50"/>
      <c r="D2" s="41" t="s">
        <v>6</v>
      </c>
      <c r="E2" s="42"/>
    </row>
    <row r="3" spans="2:5" ht="14.25" thickBot="1">
      <c r="B3" s="45" t="s">
        <v>44</v>
      </c>
      <c r="C3" s="46"/>
      <c r="D3" s="43" t="s">
        <v>158</v>
      </c>
      <c r="E3" s="44"/>
    </row>
    <row r="4" spans="2:5" ht="13.5">
      <c r="B4" s="51" t="s">
        <v>45</v>
      </c>
      <c r="C4" s="52"/>
      <c r="D4" s="52"/>
      <c r="E4" s="52"/>
    </row>
    <row r="5" ht="13.5">
      <c r="B5" s="20" t="s">
        <v>46</v>
      </c>
    </row>
    <row r="6" ht="13.5">
      <c r="B6" s="20" t="s">
        <v>47</v>
      </c>
    </row>
    <row r="7" spans="2:3" ht="13.5">
      <c r="B7" s="20" t="s">
        <v>48</v>
      </c>
      <c r="C7" s="21">
        <v>62029</v>
      </c>
    </row>
    <row r="8" spans="2:3" ht="13.5">
      <c r="B8" s="20" t="s">
        <v>49</v>
      </c>
      <c r="C8" s="21">
        <v>18116593</v>
      </c>
    </row>
    <row r="9" spans="2:3" ht="13.5">
      <c r="B9" s="20" t="s">
        <v>151</v>
      </c>
      <c r="C9" s="22">
        <v>16517163</v>
      </c>
    </row>
    <row r="10" spans="2:3" ht="13.5">
      <c r="B10" s="20" t="s">
        <v>50</v>
      </c>
      <c r="C10" s="22">
        <v>1259234</v>
      </c>
    </row>
    <row r="11" spans="2:3" ht="13.5">
      <c r="B11" s="20" t="s">
        <v>152</v>
      </c>
      <c r="C11" s="31">
        <v>340196</v>
      </c>
    </row>
    <row r="12" spans="2:3" ht="13.5">
      <c r="B12" s="20" t="s">
        <v>51</v>
      </c>
      <c r="C12" s="23">
        <f>SUM(C7:C8)</f>
        <v>18178622</v>
      </c>
    </row>
    <row r="13" ht="13.5">
      <c r="B13" s="20" t="s">
        <v>52</v>
      </c>
    </row>
    <row r="14" spans="2:3" ht="13.5">
      <c r="B14" s="20" t="s">
        <v>154</v>
      </c>
      <c r="C14" s="21">
        <v>18220</v>
      </c>
    </row>
    <row r="15" spans="2:3" ht="13.5">
      <c r="B15" s="20" t="s">
        <v>153</v>
      </c>
      <c r="C15" s="21">
        <v>10714701</v>
      </c>
    </row>
    <row r="16" spans="2:3" ht="13.5">
      <c r="B16" s="20" t="s">
        <v>159</v>
      </c>
      <c r="C16" s="21">
        <v>3150</v>
      </c>
    </row>
    <row r="17" spans="2:3" ht="13.5">
      <c r="B17" s="20" t="s">
        <v>53</v>
      </c>
      <c r="C17" s="32">
        <v>-64000</v>
      </c>
    </row>
    <row r="18" spans="2:3" ht="13.5">
      <c r="B18" s="20" t="s">
        <v>54</v>
      </c>
      <c r="C18" s="23">
        <f>SUM(C14:C17)</f>
        <v>10672071</v>
      </c>
    </row>
    <row r="19" spans="2:4" ht="13.5">
      <c r="B19" s="20" t="s">
        <v>55</v>
      </c>
      <c r="D19" s="23">
        <f>SUM(C12,C18)</f>
        <v>28850693</v>
      </c>
    </row>
    <row r="20" ht="13.5">
      <c r="B20" s="20" t="s">
        <v>56</v>
      </c>
    </row>
    <row r="21" ht="13.5">
      <c r="B21" s="20" t="s">
        <v>57</v>
      </c>
    </row>
    <row r="22" spans="2:3" ht="13.5">
      <c r="B22" s="20" t="s">
        <v>58</v>
      </c>
      <c r="C22" s="21">
        <v>16500</v>
      </c>
    </row>
    <row r="23" spans="2:3" ht="13.5">
      <c r="B23" s="20" t="s">
        <v>59</v>
      </c>
      <c r="C23" s="21">
        <v>285390</v>
      </c>
    </row>
    <row r="24" spans="2:3" ht="13.5">
      <c r="B24" s="20" t="s">
        <v>60</v>
      </c>
      <c r="C24" s="32">
        <v>2819324</v>
      </c>
    </row>
    <row r="25" spans="2:3" ht="13.5">
      <c r="B25" s="20" t="s">
        <v>61</v>
      </c>
      <c r="C25" s="23">
        <f>SUM(C22:C24)</f>
        <v>3121214</v>
      </c>
    </row>
    <row r="26" spans="2:4" ht="13.5">
      <c r="B26" s="20" t="s">
        <v>62</v>
      </c>
      <c r="D26" s="23">
        <v>3121214</v>
      </c>
    </row>
    <row r="27" spans="2:5" ht="13.5">
      <c r="B27" s="20" t="s">
        <v>63</v>
      </c>
      <c r="E27" s="21">
        <f>SUM(D19,D26)</f>
        <v>31971907</v>
      </c>
    </row>
    <row r="28" spans="2:5" ht="13.5">
      <c r="B28" s="53" t="s">
        <v>64</v>
      </c>
      <c r="C28" s="40"/>
      <c r="D28" s="40"/>
      <c r="E28" s="40"/>
    </row>
    <row r="29" ht="13.5">
      <c r="B29" s="20" t="s">
        <v>65</v>
      </c>
    </row>
    <row r="30" spans="2:3" ht="13.5">
      <c r="B30" s="20" t="s">
        <v>66</v>
      </c>
      <c r="C30" s="21">
        <v>1194479</v>
      </c>
    </row>
    <row r="31" spans="2:3" ht="13.5">
      <c r="B31" s="20" t="s">
        <v>67</v>
      </c>
      <c r="C31" s="21">
        <v>281927</v>
      </c>
    </row>
    <row r="32" spans="2:3" ht="13.5">
      <c r="B32" s="20" t="s">
        <v>68</v>
      </c>
      <c r="C32" s="22">
        <v>80337</v>
      </c>
    </row>
    <row r="33" spans="2:3" ht="13.5">
      <c r="B33" s="20" t="s">
        <v>69</v>
      </c>
      <c r="C33" s="22">
        <v>112000</v>
      </c>
    </row>
    <row r="34" spans="2:3" ht="13.5">
      <c r="B34" s="20" t="s">
        <v>70</v>
      </c>
      <c r="C34" s="31">
        <v>89590</v>
      </c>
    </row>
    <row r="35" spans="2:3" ht="13.5">
      <c r="B35" s="20" t="s">
        <v>160</v>
      </c>
      <c r="C35" s="34">
        <v>16500</v>
      </c>
    </row>
    <row r="36" spans="2:4" ht="13.5">
      <c r="B36" s="20" t="s">
        <v>71</v>
      </c>
      <c r="C36" s="33"/>
      <c r="D36" s="23">
        <f>SUM(C30,C31,C35)</f>
        <v>1492906</v>
      </c>
    </row>
    <row r="37" spans="2:5" ht="13.5">
      <c r="B37" s="20" t="s">
        <v>72</v>
      </c>
      <c r="E37" s="23">
        <v>1492906</v>
      </c>
    </row>
    <row r="38" ht="13.5">
      <c r="B38" s="20" t="s">
        <v>41</v>
      </c>
    </row>
    <row r="39" spans="2:5" ht="14.25" thickBot="1">
      <c r="B39" s="20" t="s">
        <v>73</v>
      </c>
      <c r="E39" s="25">
        <f>SUM(E27-E37)</f>
        <v>30479001</v>
      </c>
    </row>
    <row r="40" ht="14.25" thickTop="1"/>
  </sheetData>
  <sheetProtection/>
  <mergeCells count="7">
    <mergeCell ref="B4:E4"/>
    <mergeCell ref="B28:E28"/>
    <mergeCell ref="B2:C2"/>
    <mergeCell ref="B1:E1"/>
    <mergeCell ref="D2:E2"/>
    <mergeCell ref="D3:E3"/>
    <mergeCell ref="B3:C3"/>
  </mergeCells>
  <printOptions/>
  <pageMargins left="0.7874015748031497" right="0.5118110236220472" top="0.984251968503937" bottom="0.984251968503937" header="0.5118110236220472" footer="0.5118110236220472"/>
  <pageSetup fitToHeight="0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ソリマチ株式会社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ソリマチ株式会社</dc:creator>
  <cp:keywords/>
  <dc:description/>
  <cp:lastModifiedBy>jimu</cp:lastModifiedBy>
  <cp:lastPrinted>2022-05-09T01:10:31Z</cp:lastPrinted>
  <dcterms:created xsi:type="dcterms:W3CDTF">2006-12-01T00:00:00Z</dcterms:created>
  <dcterms:modified xsi:type="dcterms:W3CDTF">2022-05-09T01:13:22Z</dcterms:modified>
  <cp:category/>
  <cp:version/>
  <cp:contentType/>
  <cp:contentStatus/>
  <cp:revision>1</cp:revision>
</cp:coreProperties>
</file>